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alentine\Desktop\THE REAL AMAR\"/>
    </mc:Choice>
  </mc:AlternateContent>
  <xr:revisionPtr revIDLastSave="0" documentId="13_ncr:1_{595E0547-D8AE-4D9A-B0C9-E1D7C4DF30F0}" xr6:coauthVersionLast="47" xr6:coauthVersionMax="47" xr10:uidLastSave="{00000000-0000-0000-0000-000000000000}"/>
  <bookViews>
    <workbookView xWindow="31110" yWindow="5910" windowWidth="21600" windowHeight="11385" xr2:uid="{255CDD5A-C75F-40E4-A1A9-196BCD343AD6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I11" i="2" s="1"/>
  <c r="I6" i="2"/>
  <c r="G7" i="2"/>
  <c r="I7" i="2" s="1"/>
  <c r="I13" i="2" s="1"/>
  <c r="G9" i="2"/>
  <c r="I9" i="2" s="1"/>
  <c r="G10" i="2"/>
  <c r="I10" i="2" s="1"/>
  <c r="G12" i="2"/>
  <c r="G8" i="2"/>
  <c r="I8" i="2" s="1"/>
</calcChain>
</file>

<file path=xl/sharedStrings.xml><?xml version="1.0" encoding="utf-8"?>
<sst xmlns="http://schemas.openxmlformats.org/spreadsheetml/2006/main" count="37" uniqueCount="30">
  <si>
    <t>Parcel Number</t>
  </si>
  <si>
    <t>Street Address</t>
  </si>
  <si>
    <t>Sale Date</t>
  </si>
  <si>
    <t>Sale Price</t>
  </si>
  <si>
    <t>Adj. Sale $</t>
  </si>
  <si>
    <t>Land Residual</t>
  </si>
  <si>
    <t>Effec. Front</t>
  </si>
  <si>
    <t>Dollars/FF</t>
  </si>
  <si>
    <t>09-21-580-008</t>
  </si>
  <si>
    <t>131 PINE ST</t>
  </si>
  <si>
    <t>11-25-553-049</t>
  </si>
  <si>
    <t>6039 FREEDOM LN</t>
  </si>
  <si>
    <t>11-34-526-082</t>
  </si>
  <si>
    <t>4439 MOLLWOOD DR</t>
  </si>
  <si>
    <t>11-25-553-116</t>
  </si>
  <si>
    <t>4187 INDEPENDENCE DR</t>
  </si>
  <si>
    <t>11-25-553-101</t>
  </si>
  <si>
    <t>6062 CONCORD PASS</t>
  </si>
  <si>
    <t>11-25-551-128</t>
  </si>
  <si>
    <t>4224 SWALLOW DR</t>
  </si>
  <si>
    <t>09-36-100-006</t>
  </si>
  <si>
    <t>12104 Dodge Rd</t>
  </si>
  <si>
    <t>T1 Sub</t>
  </si>
  <si>
    <t>TIER 1 SUBDIVISION</t>
  </si>
  <si>
    <t xml:space="preserve"> </t>
  </si>
  <si>
    <t>USED $124</t>
  </si>
  <si>
    <t>Due to lack of sales in subdivision lots, neighboring townships were used</t>
  </si>
  <si>
    <t>Unit</t>
  </si>
  <si>
    <t>Forest</t>
  </si>
  <si>
    <t>Genesee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</si>
</sst>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mm/dd/yy"/>
    <numFmt numFmtId="165" formatCode="#,##0.0_);[Red]\(#,##0.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0" fontId="3" fillId="0" borderId="0" xfId="0" applyFont="1"/>
    <xf numFmtId="0" fontId="2" fillId="0" borderId="0" xfId="0" applyFont="1"/>
    <xf numFmtId="8" fontId="0" fillId="0" borderId="0" xfId="0" applyNumberFormat="1"/>
    <xf numFmtId="8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51B16-C118-4297-9777-0BBF5C33871D}">
  <dimension ref="A2:AC14"/>
  <sheetViews>
    <sheetView tabSelected="1" workbookViewId="0">
      <selection activeCell="A13" sqref="A13"/>
    </sheetView>
  </sheetViews>
  <sheetFormatPr defaultRowHeight="15" x14ac:dyDescent="0.25"/>
  <cols>
    <col min="2" max="2" width="14.28515625" bestFit="1" customWidth="1"/>
    <col min="3" max="3" width="20.5703125" bestFit="1" customWidth="1"/>
    <col min="4" max="4" width="9.28515625" style="6" bestFit="1" customWidth="1"/>
    <col min="5" max="5" width="11.85546875" style="4" bestFit="1" customWidth="1"/>
    <col min="6" max="6" width="10.140625" style="4" bestFit="1" customWidth="1"/>
    <col min="7" max="7" width="13.28515625" style="4" bestFit="1" customWidth="1"/>
    <col min="8" max="8" width="11.140625" style="8" bestFit="1" customWidth="1"/>
    <col min="9" max="9" width="15.7109375" style="11" customWidth="1"/>
  </cols>
  <sheetData>
    <row r="2" spans="1:29" ht="18.75" x14ac:dyDescent="0.3">
      <c r="B2" s="9" t="s">
        <v>22</v>
      </c>
      <c r="C2" s="9" t="s">
        <v>23</v>
      </c>
    </row>
    <row r="3" spans="1:29" ht="18.75" x14ac:dyDescent="0.3">
      <c r="B3" s="9" t="s">
        <v>26</v>
      </c>
      <c r="C3" s="9"/>
    </row>
    <row r="5" spans="1:29" x14ac:dyDescent="0.25">
      <c r="A5" s="10" t="s">
        <v>27</v>
      </c>
      <c r="B5" s="1" t="s">
        <v>0</v>
      </c>
      <c r="C5" s="1" t="s">
        <v>1</v>
      </c>
      <c r="D5" s="5" t="s">
        <v>2</v>
      </c>
      <c r="E5" s="3" t="s">
        <v>3</v>
      </c>
      <c r="F5" s="3" t="s">
        <v>4</v>
      </c>
      <c r="G5" s="3" t="s">
        <v>5</v>
      </c>
      <c r="H5" s="7" t="s">
        <v>6</v>
      </c>
      <c r="I5" s="12" t="s">
        <v>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5">
      <c r="A6" t="s">
        <v>28</v>
      </c>
      <c r="B6" t="s">
        <v>8</v>
      </c>
      <c r="C6" t="s">
        <v>9</v>
      </c>
      <c r="D6" s="6">
        <v>44559</v>
      </c>
      <c r="E6" s="4">
        <v>93000</v>
      </c>
      <c r="F6" s="4">
        <v>93000</v>
      </c>
      <c r="G6" s="4">
        <v>8972</v>
      </c>
      <c r="H6" s="8">
        <v>96.344239999999999</v>
      </c>
      <c r="I6" s="11">
        <f t="shared" ref="I6:I11" si="0">G6/H6</f>
        <v>93.124404738674571</v>
      </c>
    </row>
    <row r="7" spans="1:29" x14ac:dyDescent="0.25">
      <c r="A7" t="s">
        <v>29</v>
      </c>
      <c r="B7" t="s">
        <v>10</v>
      </c>
      <c r="C7" t="s">
        <v>11</v>
      </c>
      <c r="D7" s="6">
        <v>44749</v>
      </c>
      <c r="E7" s="4">
        <v>174900</v>
      </c>
      <c r="F7" s="4">
        <v>174900</v>
      </c>
      <c r="G7" s="4">
        <f>F7-166625</f>
        <v>8275</v>
      </c>
      <c r="H7" s="8">
        <v>72.996146999999993</v>
      </c>
      <c r="I7" s="11">
        <f t="shared" si="0"/>
        <v>113.36214773089326</v>
      </c>
      <c r="M7" t="s">
        <v>24</v>
      </c>
    </row>
    <row r="8" spans="1:29" x14ac:dyDescent="0.25">
      <c r="A8" t="s">
        <v>29</v>
      </c>
      <c r="B8" t="s">
        <v>12</v>
      </c>
      <c r="C8" t="s">
        <v>13</v>
      </c>
      <c r="D8" s="6">
        <v>44484</v>
      </c>
      <c r="E8" s="4">
        <v>129900</v>
      </c>
      <c r="F8" s="4">
        <v>129900</v>
      </c>
      <c r="G8" s="4">
        <f>F8-121220</f>
        <v>8680</v>
      </c>
      <c r="H8" s="8">
        <v>74.149726000000001</v>
      </c>
      <c r="I8" s="11">
        <f t="shared" si="0"/>
        <v>117.06044604938931</v>
      </c>
      <c r="M8" t="s">
        <v>24</v>
      </c>
    </row>
    <row r="9" spans="1:29" x14ac:dyDescent="0.25">
      <c r="A9" t="s">
        <v>29</v>
      </c>
      <c r="B9" t="s">
        <v>14</v>
      </c>
      <c r="C9" t="s">
        <v>15</v>
      </c>
      <c r="D9" s="6">
        <v>44517</v>
      </c>
      <c r="E9" s="4">
        <v>119000</v>
      </c>
      <c r="F9" s="4">
        <v>119000</v>
      </c>
      <c r="G9" s="4">
        <f>F9-110735</f>
        <v>8265</v>
      </c>
      <c r="H9" s="8">
        <v>69.821200000000005</v>
      </c>
      <c r="I9" s="11">
        <f t="shared" si="0"/>
        <v>118.37378904974419</v>
      </c>
      <c r="M9" t="s">
        <v>24</v>
      </c>
    </row>
    <row r="10" spans="1:29" x14ac:dyDescent="0.25">
      <c r="A10" t="s">
        <v>29</v>
      </c>
      <c r="B10" t="s">
        <v>16</v>
      </c>
      <c r="C10" t="s">
        <v>17</v>
      </c>
      <c r="D10" s="6">
        <v>44530</v>
      </c>
      <c r="E10" s="4">
        <v>162000</v>
      </c>
      <c r="F10" s="4">
        <v>162000</v>
      </c>
      <c r="G10" s="4">
        <f>F10-152757</f>
        <v>9243</v>
      </c>
      <c r="H10" s="8">
        <v>69.665869000000001</v>
      </c>
      <c r="I10" s="11">
        <f t="shared" si="0"/>
        <v>132.6761602586196</v>
      </c>
    </row>
    <row r="11" spans="1:29" x14ac:dyDescent="0.25">
      <c r="A11" t="s">
        <v>29</v>
      </c>
      <c r="B11" t="s">
        <v>18</v>
      </c>
      <c r="C11" t="s">
        <v>19</v>
      </c>
      <c r="D11" s="6">
        <v>44305</v>
      </c>
      <c r="E11" s="4">
        <v>140000</v>
      </c>
      <c r="F11" s="4">
        <v>140000</v>
      </c>
      <c r="G11" s="4">
        <f>F11-125837</f>
        <v>14163</v>
      </c>
      <c r="H11" s="8">
        <v>105.316982</v>
      </c>
      <c r="I11" s="11">
        <f t="shared" si="0"/>
        <v>134.47973661075855</v>
      </c>
    </row>
    <row r="12" spans="1:29" x14ac:dyDescent="0.25">
      <c r="A12" t="s">
        <v>28</v>
      </c>
      <c r="B12" t="s">
        <v>20</v>
      </c>
      <c r="C12" t="s">
        <v>21</v>
      </c>
      <c r="D12" s="6">
        <v>44404</v>
      </c>
      <c r="E12" s="4">
        <v>175000</v>
      </c>
      <c r="F12" s="4">
        <v>175000</v>
      </c>
      <c r="G12" s="4">
        <f>F12-159744</f>
        <v>15256</v>
      </c>
      <c r="H12" s="8">
        <v>100</v>
      </c>
      <c r="I12" s="11">
        <v>153</v>
      </c>
    </row>
    <row r="13" spans="1:29" x14ac:dyDescent="0.25">
      <c r="I13" s="11">
        <f>AVERAGE(I6:I12)</f>
        <v>123.15381206258279</v>
      </c>
    </row>
    <row r="14" spans="1:29" x14ac:dyDescent="0.25">
      <c r="B14" s="10" t="s">
        <v>25</v>
      </c>
    </row>
  </sheetData>
  <sortState xmlns:xlrd2="http://schemas.microsoft.com/office/spreadsheetml/2017/richdata2" ref="B6:I12">
    <sortCondition ref="I6:I12"/>
  </sortState>
  <conditionalFormatting sqref="B6:I1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26CFC-573F-475D-9092-9CDD0EF027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cp:lastPrinted>2024-02-09T21:39:48Z</cp:lastPrinted>
  <dcterms:created xsi:type="dcterms:W3CDTF">2024-01-27T17:48:37Z</dcterms:created>
  <dcterms:modified xsi:type="dcterms:W3CDTF">2024-02-09T21:40:25Z</dcterms:modified>
</cp:coreProperties>
</file>